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eborg-my.sharepoint.com/personal/sibylle_becker_ireb_org/Documents/Bilder/"/>
    </mc:Choice>
  </mc:AlternateContent>
  <xr:revisionPtr revIDLastSave="0" documentId="8_{36A5E8C6-3F41-465E-AEBC-C96849290D0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alculation Partner Statu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14" i="5"/>
  <c r="D11" i="5"/>
  <c r="D12" i="5"/>
  <c r="D13" i="5"/>
  <c r="D10" i="5"/>
  <c r="D7" i="5"/>
  <c r="D8" i="5"/>
  <c r="D9" i="5"/>
  <c r="D6" i="5"/>
  <c r="D4" i="5"/>
  <c r="G8" i="5"/>
  <c r="F8" i="5" l="1"/>
  <c r="D5" i="5" l="1"/>
</calcChain>
</file>

<file path=xl/sharedStrings.xml><?xml version="1.0" encoding="utf-8"?>
<sst xmlns="http://schemas.openxmlformats.org/spreadsheetml/2006/main" count="29" uniqueCount="29">
  <si>
    <t>Your values in the CPRE scheme</t>
  </si>
  <si>
    <t>Enter your numbers  in the green fields</t>
  </si>
  <si>
    <t>Thresholds IREB Partner Program</t>
  </si>
  <si>
    <t>Points per certificate</t>
  </si>
  <si>
    <t>Size of the organizational unit</t>
  </si>
  <si>
    <t>Number of RE@Agile Primer certificates</t>
  </si>
  <si>
    <t>ø Points per employee</t>
  </si>
  <si>
    <t>Minimum points</t>
  </si>
  <si>
    <t>Certificate</t>
  </si>
  <si>
    <t xml:space="preserve">Points </t>
  </si>
  <si>
    <t>Number of Foundation Level certificates</t>
  </si>
  <si>
    <t>Silver</t>
  </si>
  <si>
    <t>RE@Agile Primer</t>
  </si>
  <si>
    <t>Number of Elicitation Practitioner certificates</t>
  </si>
  <si>
    <t>Gold</t>
  </si>
  <si>
    <t xml:space="preserve">Foundation Level </t>
  </si>
  <si>
    <t>Number of Modeling Practitioner certificates</t>
  </si>
  <si>
    <t>Platinum</t>
  </si>
  <si>
    <t>Practitioner</t>
  </si>
  <si>
    <t>Number of Management Practitioner certificates</t>
  </si>
  <si>
    <t>Your partner status:</t>
  </si>
  <si>
    <t>Specialist / Advanced Level</t>
  </si>
  <si>
    <t>Number of RE@Agile Practitioner certificates</t>
  </si>
  <si>
    <t xml:space="preserve">Expert  </t>
  </si>
  <si>
    <t>Number of Elicitation Specialist certificates / Advanced Level Elicitation certificates</t>
  </si>
  <si>
    <t>Number of Modeling Specialist certificates / Advanced Level Modeling certificates</t>
  </si>
  <si>
    <t>Number of Management Specialist certificates / Advanced Level Management certificates</t>
  </si>
  <si>
    <t>Number of RE@Agile Specialist certificates / Advanced Level  RE@Agile certificates</t>
  </si>
  <si>
    <t>Number of Expert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</si>
</sst>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PP Mori"/>
    </font>
    <font>
      <b/>
      <sz val="11"/>
      <color theme="1"/>
      <name val="PP Mori"/>
    </font>
    <font>
      <b/>
      <sz val="12"/>
      <color theme="1"/>
      <name val="PP Mori"/>
    </font>
    <font>
      <b/>
      <sz val="18"/>
      <color theme="1"/>
      <name val="GT Pressura Mono Ligh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2E4B8"/>
        <bgColor indexed="64"/>
      </patternFill>
    </fill>
    <fill>
      <patternFill patternType="solid">
        <fgColor rgb="FF00BF6F"/>
        <bgColor indexed="64"/>
      </patternFill>
    </fill>
    <fill>
      <patternFill patternType="solid">
        <fgColor rgb="FFAAA9AD"/>
        <bgColor indexed="64"/>
      </patternFill>
    </fill>
    <fill>
      <patternFill patternType="solid">
        <fgColor rgb="FF6B7679"/>
        <bgColor indexed="64"/>
      </patternFill>
    </fill>
    <fill>
      <patternFill patternType="solid">
        <fgColor rgb="FFD8BB78"/>
        <bgColor indexed="64"/>
      </patternFill>
    </fill>
  </fills>
  <borders count="15">
    <border>
      <left/>
      <right/>
      <top/>
      <bottom/>
      <diagonal/>
    </border>
    <border>
      <left style="thin">
        <color rgb="FF00BF6F"/>
      </left>
      <right/>
      <top style="thin">
        <color rgb="FF00BF6F"/>
      </top>
      <bottom style="thin">
        <color rgb="FF00BF6F"/>
      </bottom>
      <diagonal/>
    </border>
    <border>
      <left/>
      <right style="thin">
        <color rgb="FF00BF6F"/>
      </right>
      <top style="thin">
        <color rgb="FF00BF6F"/>
      </top>
      <bottom style="thin">
        <color rgb="FF00BF6F"/>
      </bottom>
      <diagonal/>
    </border>
    <border>
      <left style="medium">
        <color rgb="FFBDBCBC"/>
      </left>
      <right style="medium">
        <color rgb="FFBDBCBC"/>
      </right>
      <top style="medium">
        <color rgb="FFBDBCBC"/>
      </top>
      <bottom style="medium">
        <color rgb="FFBDBCBC"/>
      </bottom>
      <diagonal/>
    </border>
    <border>
      <left style="medium">
        <color rgb="FFBDBCBC"/>
      </left>
      <right style="medium">
        <color rgb="FFBDBCBC"/>
      </right>
      <top style="thick">
        <color rgb="FFBDBCBC"/>
      </top>
      <bottom style="medium">
        <color rgb="FFBDBCBC"/>
      </bottom>
      <diagonal/>
    </border>
    <border>
      <left style="medium">
        <color rgb="FFBDBCBC"/>
      </left>
      <right style="medium">
        <color rgb="FFBDBCBC"/>
      </right>
      <top style="medium">
        <color rgb="FFBDBCBC"/>
      </top>
      <bottom/>
      <diagonal/>
    </border>
    <border>
      <left/>
      <right/>
      <top/>
      <bottom style="medium">
        <color rgb="FFBDBCBC"/>
      </bottom>
      <diagonal/>
    </border>
    <border>
      <left/>
      <right style="medium">
        <color rgb="FFBDBCBC"/>
      </right>
      <top style="medium">
        <color rgb="FFBDBCBC"/>
      </top>
      <bottom style="medium">
        <color rgb="FFBDBCBC"/>
      </bottom>
      <diagonal/>
    </border>
    <border>
      <left/>
      <right style="medium">
        <color rgb="FFBDBCBC"/>
      </right>
      <top style="medium">
        <color rgb="FFBDBCBC"/>
      </top>
      <bottom/>
      <diagonal/>
    </border>
    <border>
      <left style="medium">
        <color rgb="FFBDBCBC"/>
      </left>
      <right/>
      <top style="medium">
        <color rgb="FFBDBCBC"/>
      </top>
      <bottom/>
      <diagonal/>
    </border>
    <border>
      <left style="medium">
        <color rgb="FFD8BB78"/>
      </left>
      <right/>
      <top/>
      <bottom/>
      <diagonal/>
    </border>
    <border>
      <left style="medium">
        <color rgb="FF6B7679"/>
      </left>
      <right/>
      <top/>
      <bottom style="thick">
        <color rgb="FFBDBCBC"/>
      </bottom>
      <diagonal/>
    </border>
    <border>
      <left style="thin">
        <color rgb="FF00BF6F"/>
      </left>
      <right/>
      <top style="thin">
        <color rgb="FF00BF6F"/>
      </top>
      <bottom/>
      <diagonal/>
    </border>
    <border>
      <left style="thin">
        <color rgb="FF00BF6F"/>
      </left>
      <right/>
      <top/>
      <bottom/>
      <diagonal/>
    </border>
    <border>
      <left style="thin">
        <color rgb="FF00BF6F"/>
      </left>
      <right/>
      <top/>
      <bottom style="thin">
        <color rgb="FF00BF6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/>
    <xf numFmtId="0" fontId="1" fillId="2" borderId="0" xfId="0" applyFont="1" applyFill="1"/>
    <xf numFmtId="0" fontId="2" fillId="0" borderId="0" xfId="0" applyFont="1"/>
    <xf numFmtId="0" fontId="4" fillId="2" borderId="0" xfId="0" applyFont="1" applyFill="1" applyAlignment="1">
      <alignment horizontal="center"/>
    </xf>
    <xf numFmtId="0" fontId="0" fillId="4" borderId="0" xfId="0" applyFill="1" applyProtection="1">
      <protection locked="0"/>
    </xf>
    <xf numFmtId="0" fontId="3" fillId="4" borderId="1" xfId="0" applyFont="1" applyFill="1" applyBorder="1"/>
    <xf numFmtId="0" fontId="4" fillId="4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3" fillId="0" borderId="4" xfId="0" applyFont="1" applyBorder="1"/>
    <xf numFmtId="2" fontId="3" fillId="0" borderId="4" xfId="0" applyNumberFormat="1" applyFont="1" applyBorder="1"/>
    <xf numFmtId="164" fontId="3" fillId="0" borderId="4" xfId="0" applyNumberFormat="1" applyFont="1" applyBorder="1"/>
    <xf numFmtId="0" fontId="3" fillId="0" borderId="3" xfId="0" applyFont="1" applyBorder="1" applyAlignment="1">
      <alignment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0" fillId="0" borderId="0" xfId="0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3" fillId="5" borderId="9" xfId="0" applyFont="1" applyFill="1" applyBorder="1"/>
    <xf numFmtId="0" fontId="3" fillId="7" borderId="10" xfId="0" applyFont="1" applyFill="1" applyBorder="1"/>
    <xf numFmtId="0" fontId="3" fillId="6" borderId="11" xfId="0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0" borderId="13" xfId="0" applyFont="1" applyBorder="1" applyAlignment="1">
      <alignment vertical="center"/>
    </xf>
    <xf numFmtId="0" fontId="2" fillId="0" borderId="14" xfId="0" applyFont="1" applyBorder="1"/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Standard" xfId="0" builtinId="0"/>
  </cellStyles>
  <dxfs count="6">
    <dxf>
      <fill>
        <patternFill>
          <bgColor rgb="FF6B7679"/>
        </patternFill>
      </fill>
    </dxf>
    <dxf>
      <fill>
        <patternFill>
          <bgColor rgb="FFD8BB78"/>
        </patternFill>
      </fill>
    </dxf>
    <dxf>
      <fill>
        <patternFill>
          <bgColor rgb="FFD8BB78"/>
        </patternFill>
      </fill>
    </dxf>
    <dxf>
      <fill>
        <patternFill>
          <bgColor rgb="FFAAA9AD"/>
        </patternFill>
      </fill>
    </dxf>
    <dxf>
      <fill>
        <patternFill>
          <bgColor rgb="FFAAA9AD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2E4B8"/>
      <color rgb="FF00BF6F"/>
      <color rgb="FF6B7679"/>
      <color rgb="FFD8BB78"/>
      <color rgb="FFAAA9AD"/>
      <color rgb="FFE3E3E3"/>
      <color rgb="FFBD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3</xdr:col>
      <xdr:colOff>0</xdr:colOff>
      <xdr:row>25</xdr:row>
      <xdr:rowOff>45720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30EAF22-5CFE-4FAE-ABE4-1E359B600C28}"/>
            </a:ext>
          </a:extLst>
        </xdr:cNvPr>
        <xdr:cNvSpPr txBox="1"/>
      </xdr:nvSpPr>
      <xdr:spPr>
        <a:xfrm>
          <a:off x="0" y="3566160"/>
          <a:ext cx="6385560" cy="1874520"/>
        </a:xfrm>
        <a:prstGeom prst="rect">
          <a:avLst/>
        </a:prstGeom>
        <a:solidFill>
          <a:srgbClr val="A2E4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Please note that 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only the highest qualification counts here!</a:t>
          </a:r>
        </a:p>
        <a:p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E</a:t>
          </a:r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mployees with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one or more Practitioner certificates must not be counted for the Foundation Level certificates.</a:t>
          </a:r>
        </a:p>
        <a:p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E</a:t>
          </a:r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mployees with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one or more Specialist or Advanced Level certificates must neither be counted for the Foundaton Level nor for the corresponding Practitioner certificate.</a:t>
          </a:r>
          <a:endParaRPr lang="de-DE">
            <a:effectLst/>
            <a:latin typeface="PP Mori" panose="00000500000000000000" pitchFamily="2" charset="0"/>
          </a:endParaRPr>
        </a:p>
        <a:p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Employees with an Expert certificate must neither be counted for the Foundation Level nor for the Practitioner nor for the Specialist or Advanced Level certificates.</a:t>
          </a:r>
          <a:b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</a:br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RE@Agile </a:t>
          </a:r>
          <a:r>
            <a:rPr lang="en-US" sz="1100" u="none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Primer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certificates are counted in any case!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447675</xdr:colOff>
      <xdr:row>9</xdr:row>
      <xdr:rowOff>36195</xdr:rowOff>
    </xdr:from>
    <xdr:to>
      <xdr:col>7</xdr:col>
      <xdr:colOff>9525</xdr:colOff>
      <xdr:row>11</xdr:row>
      <xdr:rowOff>53340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4E7547F-D3A9-4B29-AF8F-6752C9028402}"/>
            </a:ext>
          </a:extLst>
        </xdr:cNvPr>
        <xdr:cNvSpPr txBox="1"/>
      </xdr:nvSpPr>
      <xdr:spPr>
        <a:xfrm>
          <a:off x="6833235" y="2390775"/>
          <a:ext cx="4392930" cy="428625"/>
        </a:xfrm>
        <a:prstGeom prst="rect">
          <a:avLst/>
        </a:prstGeom>
        <a:solidFill>
          <a:srgbClr val="A2E4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Both tresholds </a:t>
          </a:r>
          <a:r>
            <a:rPr lang="en-US" sz="1100" i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(ø points per employee </a:t>
          </a:r>
          <a:r>
            <a:rPr lang="en-US" sz="1100" b="1" i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and</a:t>
          </a:r>
          <a:r>
            <a:rPr lang="en-US" sz="1100" i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minimum points) </a:t>
          </a:r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need to be reached in order to achieve a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certain partner status!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47912</xdr:colOff>
      <xdr:row>12</xdr:row>
      <xdr:rowOff>186795</xdr:rowOff>
    </xdr:from>
    <xdr:to>
      <xdr:col>6</xdr:col>
      <xdr:colOff>1371600</xdr:colOff>
      <xdr:row>18</xdr:row>
      <xdr:rowOff>180645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6F68780F-66B9-0EF6-FC32-3FDC02B26242}"/>
            </a:ext>
          </a:extLst>
        </xdr:cNvPr>
        <xdr:cNvGrpSpPr/>
      </xdr:nvGrpSpPr>
      <xdr:grpSpPr>
        <a:xfrm>
          <a:off x="6951632" y="3036675"/>
          <a:ext cx="4341208" cy="1136850"/>
          <a:chOff x="1529872" y="1262269"/>
          <a:chExt cx="6837332" cy="1800000"/>
        </a:xfrm>
      </xdr:grpSpPr>
      <xdr:pic>
        <xdr:nvPicPr>
          <xdr:cNvPr id="5" name="Grafik 4" descr="Ein Bild, das Text, Schrift, Screenshot, Design enthält.&#10;&#10;Automatisch generierte Beschreibung">
            <a:extLst>
              <a:ext uri="{FF2B5EF4-FFF2-40B4-BE49-F238E27FC236}">
                <a16:creationId xmlns:a16="http://schemas.microsoft.com/office/drawing/2014/main" id="{FC9510D6-47F4-F608-CFDC-547FCE1443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48538" y="1262269"/>
            <a:ext cx="1800000" cy="1800000"/>
          </a:xfrm>
          <a:prstGeom prst="rect">
            <a:avLst/>
          </a:prstGeom>
          <a:solidFill>
            <a:srgbClr val="D8BB78"/>
          </a:solidFill>
        </xdr:spPr>
      </xdr:pic>
      <xdr:pic>
        <xdr:nvPicPr>
          <xdr:cNvPr id="6" name="Grafik 5" descr="Ein Bild, das Text, Schrift, Screenshot, Grafiken enthält.&#10;&#10;Automatisch generierte Beschreibung">
            <a:extLst>
              <a:ext uri="{FF2B5EF4-FFF2-40B4-BE49-F238E27FC236}">
                <a16:creationId xmlns:a16="http://schemas.microsoft.com/office/drawing/2014/main" id="{C5ACABF6-A6CC-A433-1960-9C436F5C7C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67204" y="1262269"/>
            <a:ext cx="1800000" cy="1800000"/>
          </a:xfrm>
          <a:prstGeom prst="rect">
            <a:avLst/>
          </a:prstGeom>
        </xdr:spPr>
      </xdr:pic>
      <xdr:pic>
        <xdr:nvPicPr>
          <xdr:cNvPr id="7" name="Grafik 6" descr="Ein Bild, das Text, Schrift, Screenshot, Design enthält.&#10;&#10;Automatisch generierte Beschreibung">
            <a:extLst>
              <a:ext uri="{FF2B5EF4-FFF2-40B4-BE49-F238E27FC236}">
                <a16:creationId xmlns:a16="http://schemas.microsoft.com/office/drawing/2014/main" id="{37BDC825-DAAF-AFC5-FFA2-E27EB1A19D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29872" y="1262269"/>
            <a:ext cx="1800000" cy="1800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@Agile%20Pr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showGridLines="0" tabSelected="1" zoomScaleNormal="100" workbookViewId="0">
      <selection activeCell="C12" sqref="C12"/>
    </sheetView>
  </sheetViews>
  <sheetFormatPr baseColWidth="10" defaultColWidth="11.44140625" defaultRowHeight="14.4" x14ac:dyDescent="0.3"/>
  <cols>
    <col min="1" max="1" width="0.88671875" customWidth="1"/>
    <col min="2" max="2" width="86.109375" customWidth="1"/>
    <col min="3" max="3" width="7" customWidth="1"/>
    <col min="4" max="4" width="6.6640625" customWidth="1"/>
    <col min="5" max="5" width="20.44140625" customWidth="1"/>
    <col min="6" max="6" width="23.5546875" customWidth="1"/>
    <col min="7" max="7" width="20.109375" customWidth="1"/>
    <col min="8" max="8" width="5" customWidth="1"/>
    <col min="9" max="9" width="28.44140625" bestFit="1" customWidth="1"/>
    <col min="10" max="10" width="7.33203125" customWidth="1"/>
  </cols>
  <sheetData>
    <row r="1" spans="2:10" ht="39.6" customHeight="1" x14ac:dyDescent="0.4">
      <c r="B1" s="31" t="s">
        <v>0</v>
      </c>
      <c r="C1" s="31"/>
      <c r="D1" s="6"/>
    </row>
    <row r="2" spans="2:10" ht="18" x14ac:dyDescent="0.45">
      <c r="B2" s="9" t="s">
        <v>1</v>
      </c>
      <c r="C2" s="10"/>
      <c r="D2" s="7"/>
      <c r="E2" s="32" t="s">
        <v>2</v>
      </c>
      <c r="F2" s="32"/>
      <c r="G2" s="32"/>
      <c r="I2" s="30" t="s">
        <v>3</v>
      </c>
      <c r="J2" s="30"/>
    </row>
    <row r="3" spans="2:10" ht="16.8" thickBot="1" x14ac:dyDescent="0.45">
      <c r="B3" s="26" t="s">
        <v>4</v>
      </c>
      <c r="C3" s="8"/>
      <c r="D3" s="2" t="str">
        <f>IF(OR(C3&lt;C4, C3&lt;C5,C3&lt;C6, C3&lt;C7, C3&lt;C8,  C3&lt;C9, C3&lt;C10, C3&lt;C11, C3&lt;C12, C3&lt;C13, C3&lt;C14,C3&lt;C5+SUM(C6:C13)/4+C14),"Error","")</f>
        <v/>
      </c>
      <c r="E3" s="33"/>
      <c r="F3" s="33"/>
      <c r="G3" s="33"/>
      <c r="I3" s="30"/>
      <c r="J3" s="30"/>
    </row>
    <row r="4" spans="2:10" ht="16.8" thickBot="1" x14ac:dyDescent="0.45">
      <c r="B4" s="27" t="s">
        <v>5</v>
      </c>
      <c r="C4" s="8"/>
      <c r="D4" s="2" t="str">
        <f>IF(C4&gt;C$3,"Error","")</f>
        <v/>
      </c>
      <c r="E4" s="11"/>
      <c r="F4" s="16" t="s">
        <v>6</v>
      </c>
      <c r="G4" s="16" t="s">
        <v>7</v>
      </c>
      <c r="I4" s="19" t="s">
        <v>8</v>
      </c>
      <c r="J4" s="19" t="s">
        <v>9</v>
      </c>
    </row>
    <row r="5" spans="2:10" ht="16.8" thickBot="1" x14ac:dyDescent="0.45">
      <c r="B5" s="28" t="s">
        <v>10</v>
      </c>
      <c r="C5" s="8"/>
      <c r="D5" s="2" t="str">
        <f t="shared" ref="D5" si="0">IF(C5&gt;C$3,"Error","")</f>
        <v/>
      </c>
      <c r="E5" s="23" t="s">
        <v>11</v>
      </c>
      <c r="F5" s="21">
        <v>0.4</v>
      </c>
      <c r="G5" s="11">
        <v>6</v>
      </c>
      <c r="I5" s="17" t="s">
        <v>12</v>
      </c>
      <c r="J5" s="18">
        <v>0.25</v>
      </c>
    </row>
    <row r="6" spans="2:10" ht="16.8" thickBot="1" x14ac:dyDescent="0.45">
      <c r="B6" s="27" t="s">
        <v>13</v>
      </c>
      <c r="C6" s="8"/>
      <c r="D6" s="2" t="str">
        <f>IF(AND(C6&lt;&gt;0,C6&gt;C$3-C$5),"Error","")</f>
        <v/>
      </c>
      <c r="E6" s="24" t="s">
        <v>14</v>
      </c>
      <c r="F6" s="21">
        <v>0.6</v>
      </c>
      <c r="G6" s="11">
        <v>19</v>
      </c>
      <c r="I6" s="17" t="s">
        <v>15</v>
      </c>
      <c r="J6" s="18">
        <v>1</v>
      </c>
    </row>
    <row r="7" spans="2:10" ht="16.8" thickBot="1" x14ac:dyDescent="0.45">
      <c r="B7" s="27" t="s">
        <v>16</v>
      </c>
      <c r="C7" s="8"/>
      <c r="D7" s="2" t="str">
        <f t="shared" ref="D7:D9" si="1">IF(AND(C7&lt;&gt;0,C7&gt;C$3-C$5),"Error","")</f>
        <v/>
      </c>
      <c r="E7" s="25" t="s">
        <v>17</v>
      </c>
      <c r="F7" s="22">
        <v>0.8</v>
      </c>
      <c r="G7" s="12">
        <v>31</v>
      </c>
      <c r="I7" s="17" t="s">
        <v>18</v>
      </c>
      <c r="J7" s="18">
        <v>2</v>
      </c>
    </row>
    <row r="8" spans="2:10" ht="17.399999999999999" thickTop="1" thickBot="1" x14ac:dyDescent="0.45">
      <c r="B8" s="27" t="s">
        <v>19</v>
      </c>
      <c r="C8" s="8"/>
      <c r="D8" s="2" t="str">
        <f t="shared" si="1"/>
        <v/>
      </c>
      <c r="E8" s="13" t="s">
        <v>20</v>
      </c>
      <c r="F8" s="14">
        <f>ROUND(IF(C3&gt;0,G8/$C$3,0),2)</f>
        <v>0</v>
      </c>
      <c r="G8" s="15">
        <f>$C4*J5+C5*J6+(C6+C7+C8+C9)*J7++(C10+C11+C12+C13)*J8+C14*J9</f>
        <v>0</v>
      </c>
      <c r="I8" s="17" t="s">
        <v>21</v>
      </c>
      <c r="J8" s="18">
        <v>3</v>
      </c>
    </row>
    <row r="9" spans="2:10" ht="16.8" thickBot="1" x14ac:dyDescent="0.45">
      <c r="B9" s="27" t="s">
        <v>22</v>
      </c>
      <c r="C9" s="8"/>
      <c r="D9" s="2" t="str">
        <f t="shared" si="1"/>
        <v/>
      </c>
      <c r="H9" s="3"/>
      <c r="I9" s="17" t="s">
        <v>23</v>
      </c>
      <c r="J9" s="18">
        <v>15</v>
      </c>
    </row>
    <row r="10" spans="2:10" ht="16.2" x14ac:dyDescent="0.4">
      <c r="B10" s="27" t="s">
        <v>24</v>
      </c>
      <c r="C10" s="8"/>
      <c r="D10" s="2" t="str">
        <f>IF(AND(C10&lt;&gt;0,C10&gt;C$3-C$5-C6),"Error","")</f>
        <v/>
      </c>
      <c r="H10" s="3"/>
    </row>
    <row r="11" spans="2:10" ht="16.2" x14ac:dyDescent="0.4">
      <c r="B11" s="27" t="s">
        <v>25</v>
      </c>
      <c r="C11" s="8"/>
      <c r="D11" s="2" t="str">
        <f t="shared" ref="D11:D13" si="2">IF(AND(C11&lt;&gt;0,C11&gt;C$3-C$5-C7),"Error","")</f>
        <v/>
      </c>
      <c r="E11" s="3"/>
    </row>
    <row r="12" spans="2:10" ht="16.2" x14ac:dyDescent="0.4">
      <c r="B12" s="27" t="s">
        <v>26</v>
      </c>
      <c r="C12" s="8"/>
      <c r="D12" s="2" t="str">
        <f t="shared" si="2"/>
        <v/>
      </c>
      <c r="G12" s="4"/>
    </row>
    <row r="13" spans="2:10" ht="16.2" x14ac:dyDescent="0.4">
      <c r="B13" s="27" t="s">
        <v>27</v>
      </c>
      <c r="C13" s="8"/>
      <c r="D13" s="2" t="str">
        <f t="shared" si="2"/>
        <v/>
      </c>
    </row>
    <row r="14" spans="2:10" ht="16.2" x14ac:dyDescent="0.4">
      <c r="B14" s="29" t="s">
        <v>28</v>
      </c>
      <c r="C14" s="8"/>
      <c r="D14" s="2" t="str">
        <f>IF(AND(C14&lt;&gt;0,C14&gt;C$3-SUM(C5:C13)),"Error","")</f>
        <v/>
      </c>
    </row>
    <row r="15" spans="2:10" x14ac:dyDescent="0.3">
      <c r="I15" s="3"/>
      <c r="J15" s="3"/>
    </row>
    <row r="19" spans="2:3" x14ac:dyDescent="0.3">
      <c r="B19" s="5"/>
      <c r="C19" s="1"/>
    </row>
    <row r="20" spans="2:3" x14ac:dyDescent="0.3">
      <c r="B20" s="1"/>
    </row>
    <row r="21" spans="2:3" x14ac:dyDescent="0.3">
      <c r="C21" s="1"/>
    </row>
    <row r="28" spans="2:3" x14ac:dyDescent="0.3">
      <c r="B28" s="20"/>
    </row>
  </sheetData>
  <sheetProtection algorithmName="SHA-512" hashValue="tMLfWIMqpTEslgmUagsKOpveHp3AwP3pvkURSpV1qtc6Kttz3sEwirDmDSKGVjIiR2on9ZEfOYNuNawGYWgI5w==" saltValue="Zjla6hXmxcjkLZfoXTSLGA==" spinCount="100000" sheet="1" formatColumns="0" formatRows="0" selectLockedCells="1"/>
  <mergeCells count="3">
    <mergeCell ref="I2:J3"/>
    <mergeCell ref="B1:C1"/>
    <mergeCell ref="E2:G3"/>
  </mergeCells>
  <conditionalFormatting sqref="D3:D14">
    <cfRule type="expression" dxfId="5" priority="36">
      <formula>D3 ="Error"</formula>
    </cfRule>
  </conditionalFormatting>
  <conditionalFormatting sqref="G8">
    <cfRule type="cellIs" priority="11" stopIfTrue="1" operator="lessThan">
      <formula>$G$5</formula>
    </cfRule>
    <cfRule type="expression" priority="12" stopIfTrue="1">
      <formula>$F$8&lt;$F$5</formula>
    </cfRule>
    <cfRule type="cellIs" dxfId="4" priority="13" stopIfTrue="1" operator="lessThan">
      <formula>$G$6</formula>
    </cfRule>
    <cfRule type="expression" dxfId="3" priority="14" stopIfTrue="1">
      <formula>$F$8&lt;$F$6</formula>
    </cfRule>
    <cfRule type="cellIs" dxfId="2" priority="15" stopIfTrue="1" operator="lessThan">
      <formula>$G$7</formula>
    </cfRule>
    <cfRule type="expression" dxfId="1" priority="16" stopIfTrue="1">
      <formula>$F$8&lt;$F$7</formula>
    </cfRule>
    <cfRule type="cellIs" dxfId="0" priority="17" operator="greaterThanOrEqual">
      <formula>$G$7</formula>
    </cfRule>
  </conditionalFormatting>
  <hyperlinks>
    <hyperlink ref="I5" r:id="rId1" xr:uid="{00000000-0004-0000-0000-000000000000}"/>
  </hyperlinks>
  <pageMargins left="0.7" right="0.7" top="0.78740157499999996" bottom="0.78740157499999996" header="0.3" footer="0.3"/>
  <pageSetup paperSize="9" orientation="portrait" horizontalDpi="4294967293" verticalDpi="429496729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30b66a-d8c0-443d-a7ca-3d1bd1788fe7" xsi:nil="true"/>
    <lcf76f155ced4ddcb4097134ff3c332f xmlns="ce7121d4-467b-4632-984d-529fbabf39f9">
      <Terms xmlns="http://schemas.microsoft.com/office/infopath/2007/PartnerControls"/>
    </lcf76f155ced4ddcb4097134ff3c332f>
    <Kommentar xmlns="ce7121d4-467b-4632-984d-529fbabf39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B9130AE982E46A0618D5CE33062A2" ma:contentTypeVersion="19" ma:contentTypeDescription="Create a new document." ma:contentTypeScope="" ma:versionID="919d115d1d51931ddbb494e74ce30046">
  <xsd:schema xmlns:xsd="http://www.w3.org/2001/XMLSchema" xmlns:xs="http://www.w3.org/2001/XMLSchema" xmlns:p="http://schemas.microsoft.com/office/2006/metadata/properties" xmlns:ns2="ce7121d4-467b-4632-984d-529fbabf39f9" xmlns:ns3="fa30b66a-d8c0-443d-a7ca-3d1bd1788fe7" targetNamespace="http://schemas.microsoft.com/office/2006/metadata/properties" ma:root="true" ma:fieldsID="747c8d329226b901d1f8e0c5db8d5659" ns2:_="" ns3:_="">
    <xsd:import namespace="ce7121d4-467b-4632-984d-529fbabf39f9"/>
    <xsd:import namespace="fa30b66a-d8c0-443d-a7ca-3d1bd1788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Kommenta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121d4-467b-4632-984d-529fbabf39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Kommentar" ma:index="17" nillable="true" ma:displayName="Kommentar" ma:internalName="Kommentar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099f5d-aa4d-445e-bcac-59b5df6d58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0b66a-d8c0-443d-a7ca-3d1bd1788fe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d8a1fa0-64e7-48c1-8992-2995b542f56b}" ma:internalName="TaxCatchAll" ma:showField="CatchAllData" ma:web="fa30b66a-d8c0-443d-a7ca-3d1bd1788f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8A864-4F52-4CD2-AC88-4E6B02D9C7B7}">
  <ds:schemaRefs>
    <ds:schemaRef ds:uri="http://schemas.microsoft.com/office/2006/metadata/properties"/>
    <ds:schemaRef ds:uri="http://schemas.microsoft.com/office/infopath/2007/PartnerControls"/>
    <ds:schemaRef ds:uri="47d3577c-4abc-4556-9b4e-14295f6e9d87"/>
    <ds:schemaRef ds:uri="27cba7c4-9e8a-428c-bb96-46b493f1c046"/>
  </ds:schemaRefs>
</ds:datastoreItem>
</file>

<file path=customXml/itemProps2.xml><?xml version="1.0" encoding="utf-8"?>
<ds:datastoreItem xmlns:ds="http://schemas.openxmlformats.org/officeDocument/2006/customXml" ds:itemID="{8933D3DE-1F58-4093-BD04-F4DD97D4C5BB}"/>
</file>

<file path=customXml/itemProps3.xml><?xml version="1.0" encoding="utf-8"?>
<ds:datastoreItem xmlns:ds="http://schemas.openxmlformats.org/officeDocument/2006/customXml" ds:itemID="{E7B85B27-9DD4-4CC9-8AF8-51162C1804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Calculation Partner Status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Sibylle Becker</dc:creator>
  <cp:keywords/>
  <dc:description/>
  <cp:lastModifiedBy>Sibylle Becker</cp:lastModifiedBy>
  <cp:revision/>
  <dcterms:created xsi:type="dcterms:W3CDTF">2012-05-21T07:10:53Z</dcterms:created>
  <dcterms:modified xsi:type="dcterms:W3CDTF">2024-08-15T08:48:20Z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0x010100D0AB9130AE982E46A0618D5CE33062A2</vt:lpwstr>
  </property>
  <property fmtid="{D5CDD505-2E9C-101B-9397-08002B2CF9AE}" pid="3" name="MediaServiceImageTags">
    <vt:lpwstr/>
  </property>
</Properties>
</file>